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28695" windowHeight="12525"/>
  </bookViews>
  <sheets>
    <sheet name="Лист1" sheetId="1" r:id="rId1"/>
    <sheet name="Лист2" sheetId="2" r:id="rId2"/>
    <sheet name="Лист3" sheetId="3" r:id="rId3"/>
  </sheets>
  <calcPr calcId="124519"/>
</workbook>
</file>

<file path=xl/calcChain.xml><?xml version="1.0" encoding="utf-8"?>
<calcChain xmlns="http://schemas.openxmlformats.org/spreadsheetml/2006/main">
  <c r="K20" i="1"/>
  <c r="J20"/>
  <c r="I20"/>
  <c r="H20"/>
  <c r="G20"/>
  <c r="G19"/>
  <c r="I17"/>
  <c r="H19"/>
  <c r="I18"/>
  <c r="K19"/>
  <c r="J19"/>
  <c r="I15"/>
  <c r="I14"/>
  <c r="I13"/>
  <c r="I11"/>
  <c r="I10"/>
  <c r="I8"/>
  <c r="G8"/>
  <c r="A10"/>
  <c r="A11" s="1"/>
  <c r="A12" s="1"/>
  <c r="A13" s="1"/>
  <c r="A14" s="1"/>
  <c r="A15" s="1"/>
  <c r="A16" s="1"/>
  <c r="A17" s="1"/>
  <c r="A18" s="1"/>
  <c r="A9"/>
  <c r="I19" l="1"/>
</calcChain>
</file>

<file path=xl/sharedStrings.xml><?xml version="1.0" encoding="utf-8"?>
<sst xmlns="http://schemas.openxmlformats.org/spreadsheetml/2006/main" count="61" uniqueCount="35">
  <si>
    <t>Mansabdor shaxslarning xizmat safarlari xarajatlari to‘g‘risidagi</t>
  </si>
  <si>
    <t>MA’LUMOTLAR</t>
  </si>
  <si>
    <t>T/r</t>
  </si>
  <si>
    <t>Hisobot yilining o‘tgan davri bo‘yicha jami:</t>
  </si>
  <si>
    <t>Jami xarajat</t>
  </si>
  <si>
    <t>Xizmat safarining qisqacha maqsadi</t>
  </si>
  <si>
    <t>Xizmat safari amalga oshirilgan
hudud</t>
  </si>
  <si>
    <t>Xizmat safarining
davomiylik muddati (sutkada)</t>
  </si>
  <si>
    <t>Turar joy bilan bog'liq
(mehmonxona yoki
turar joy ijarasi)
xarajatlar</t>
  </si>
  <si>
    <t>Yo‘l
xarajat-lari</t>
  </si>
  <si>
    <t>Kundalik xarajatlar</t>
  </si>
  <si>
    <t>Shundan, xarajat turlari (ming so‘mda)</t>
  </si>
  <si>
    <t>(Hisobot yilining ma ’lumotlar e’lon qilinayotgan choragi)</t>
  </si>
  <si>
    <t>Ma’lumotlar e’lon qilinayotgan davr bo‘yicha jami:</t>
  </si>
  <si>
    <t>TURSÍNOV MAXSET MUXAMEDYAROVICH</t>
  </si>
  <si>
    <t>KUDIYAROV DAURANBEK MAXSETBAYEVICH</t>
  </si>
  <si>
    <t>ESIMBETOVA MIRIGUL SEITBEKOVNA</t>
  </si>
  <si>
    <t>MAXSETBAEV POLAT MAXSETBAEVICH</t>
  </si>
  <si>
    <t>SAKLAPOV BAXTIYAR RASHIDOVICH</t>
  </si>
  <si>
    <t>MARATOV ANVAR AZATOVICH</t>
  </si>
  <si>
    <t>TUREBEKOV NSANBAY KENESBAEVICH</t>
  </si>
  <si>
    <t>Boshqa xarajatlari</t>
  </si>
  <si>
    <t>Марказий аппарат омборхонасидан ажратилган совгаларни олиб келиш</t>
  </si>
  <si>
    <t>2026-jıl 3-5-oktyabr kúnleri aralıǵında Tashkent qalasında “Zakovat” intellektual
oyınınıń Qaraqalpaqstan Respublikası basqıshında jeńimpaz bolǵan komandalardıń tolıq
hám belsendi qatnasıwın támiyinlew ushın</t>
  </si>
  <si>
    <t>aymaqlıq hákimiyat organları
xızmetkerleriniń xızmet guwahnaması haqqındaǵı úlgi nızamın tastıyıqlaw haqqında”ǵı
2-sanlı qararına tiykar islengen xızmet guwahnamaların Tashkent qalasınan alıp keliwi
ushın</t>
  </si>
  <si>
    <t>“Kúsh-ǵayrat hám mártlik” áskeriy-sport jarısına
Qaraqalpaqstan Respublikası basqıshında jeńimpaz bolǵan Qanlıkól rayını komandasınıń
qatnasıwın támiyinlew ushın</t>
  </si>
  <si>
    <t>2026-jıl “Máhálleni rawajlandırıw hám jámiyetti jetilistiriw jılı”nda jaslar menen islesiwdiń kompleks is-ilajların belgilew, jaslar siyasatında jańa nátiyjeli basqarıw sistemasın jolǵa qoyıw, máhállelerde jaslar menen individual islesiw, jaslarǵa baylanıslı
mámleketlik siyasattı aymaqlarda orınlanıwın dodalaw, jaslar jetekshileri jumıs barısın nátiyjeli úyreniw boyınsha berilgen tapsırmalarınıń orınlanıwın támiyinlew maqsetinde usı jıldıń 16-18-may kúnleri Tashkent wálayatında jaylasqan “Jaslar dem alıw orayı”nda bolıp ótetuǵın oqıw seminarına qatnasıp qaytıwı ushın</t>
  </si>
  <si>
    <t xml:space="preserve">"Заковат" интеллектуал ойынынын КР баскышы женимпазларын республика баскышына алып барып кайтыу </t>
  </si>
  <si>
    <t>Оqıw seminar</t>
  </si>
  <si>
    <t>Tashkent qalası</t>
  </si>
  <si>
    <t>Tashkent wálayatı</t>
  </si>
  <si>
    <t>Urgench qalası</t>
  </si>
  <si>
    <t>Xizmat safarini amalga oshirgan xodimning familiyasi va ismi</t>
  </si>
  <si>
    <t>Moliyalashtirish manbasi</t>
  </si>
  <si>
    <t>Byudjet mablag‘lari</t>
  </si>
</sst>
</file>

<file path=xl/styles.xml><?xml version="1.0" encoding="utf-8"?>
<styleSheet xmlns="http://schemas.openxmlformats.org/spreadsheetml/2006/main">
  <numFmts count="1">
    <numFmt numFmtId="164" formatCode="#,##0.0"/>
  </numFmts>
  <fonts count="5">
    <font>
      <sz val="11"/>
      <color theme="1"/>
      <name val="Calibri"/>
      <family val="2"/>
      <charset val="204"/>
      <scheme val="minor"/>
    </font>
    <font>
      <b/>
      <sz val="11"/>
      <color theme="1"/>
      <name val="Calibri"/>
      <family val="2"/>
      <charset val="204"/>
      <scheme val="minor"/>
    </font>
    <font>
      <b/>
      <sz val="14"/>
      <color rgb="FF000000"/>
      <name val="TimesNewRomanPS-BoldMT"/>
    </font>
    <font>
      <b/>
      <i/>
      <sz val="11"/>
      <color theme="1"/>
      <name val="Calibri"/>
      <family val="2"/>
      <charset val="204"/>
      <scheme val="minor"/>
    </font>
    <font>
      <b/>
      <sz val="12"/>
      <color theme="1"/>
      <name val="Calibri"/>
      <family val="2"/>
      <charset val="204"/>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9">
    <xf numFmtId="0" fontId="0" fillId="0" borderId="0" xfId="0"/>
    <xf numFmtId="0" fontId="0" fillId="0" borderId="1" xfId="0" applyBorder="1" applyAlignment="1">
      <alignment horizontal="center" vertical="center" wrapText="1"/>
    </xf>
    <xf numFmtId="0" fontId="0" fillId="0" borderId="1" xfId="0" applyBorder="1" applyAlignment="1">
      <alignment horizontal="center" wrapText="1"/>
    </xf>
    <xf numFmtId="0" fontId="1" fillId="0" borderId="1" xfId="0" applyFont="1" applyBorder="1" applyAlignment="1">
      <alignment horizontal="center"/>
    </xf>
    <xf numFmtId="164" fontId="1" fillId="0" borderId="1" xfId="0" applyNumberFormat="1" applyFont="1" applyBorder="1" applyAlignment="1">
      <alignment horizontal="center"/>
    </xf>
    <xf numFmtId="164" fontId="0" fillId="0" borderId="0" xfId="0" applyNumberFormat="1"/>
    <xf numFmtId="164" fontId="0" fillId="0" borderId="1" xfId="0" applyNumberFormat="1" applyBorder="1" applyAlignment="1">
      <alignment horizontal="center" vertical="center"/>
    </xf>
    <xf numFmtId="164" fontId="1" fillId="0" borderId="1" xfId="0" applyNumberFormat="1" applyFont="1" applyBorder="1" applyAlignment="1">
      <alignment horizontal="center" vertical="center"/>
    </xf>
    <xf numFmtId="0" fontId="0" fillId="0" borderId="1" xfId="0" applyBorder="1" applyAlignment="1">
      <alignment horizontal="center" vertical="center"/>
    </xf>
    <xf numFmtId="0" fontId="3" fillId="0" borderId="1" xfId="0" applyFont="1" applyBorder="1" applyAlignment="1">
      <alignment horizontal="center"/>
    </xf>
    <xf numFmtId="0" fontId="1" fillId="0" borderId="1" xfId="0" applyFont="1" applyBorder="1" applyAlignment="1">
      <alignment horizontal="center"/>
    </xf>
    <xf numFmtId="0" fontId="1" fillId="0" borderId="1" xfId="0" applyFont="1" applyBorder="1" applyAlignment="1">
      <alignment horizontal="left"/>
    </xf>
    <xf numFmtId="0" fontId="2" fillId="0" borderId="0" xfId="0" applyFont="1" applyAlignment="1">
      <alignment horizontal="center"/>
    </xf>
    <xf numFmtId="0" fontId="4" fillId="0" borderId="1" xfId="0" applyFont="1" applyBorder="1" applyAlignment="1">
      <alignment horizontal="center" vertical="center" wrapText="1"/>
    </xf>
    <xf numFmtId="0" fontId="4" fillId="0" borderId="2" xfId="0" applyFont="1" applyBorder="1" applyAlignment="1">
      <alignment horizontal="center" vertical="center" textRotation="90" wrapText="1"/>
    </xf>
    <xf numFmtId="164" fontId="4" fillId="0" borderId="2" xfId="0" applyNumberFormat="1" applyFont="1" applyBorder="1" applyAlignment="1">
      <alignment horizontal="center" vertical="center" textRotation="90" wrapText="1"/>
    </xf>
    <xf numFmtId="0" fontId="4" fillId="0" borderId="3" xfId="0" applyFont="1" applyBorder="1" applyAlignment="1">
      <alignment horizontal="center" vertical="center" textRotation="90" wrapText="1"/>
    </xf>
    <xf numFmtId="164" fontId="4" fillId="0" borderId="3" xfId="0" applyNumberFormat="1" applyFont="1" applyBorder="1" applyAlignment="1">
      <alignment horizontal="center" vertical="center" textRotation="90" wrapText="1"/>
    </xf>
    <xf numFmtId="0" fontId="4" fillId="0" borderId="1" xfId="0" applyFont="1" applyBorder="1" applyAlignment="1">
      <alignment horizontal="center" vertical="center" wrapText="1"/>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20"/>
  <sheetViews>
    <sheetView tabSelected="1" workbookViewId="0">
      <selection activeCell="C11" sqref="C11"/>
    </sheetView>
  </sheetViews>
  <sheetFormatPr defaultRowHeight="15"/>
  <cols>
    <col min="2" max="2" width="60.42578125" customWidth="1"/>
    <col min="3" max="3" width="35.5703125" customWidth="1"/>
    <col min="4" max="4" width="16.140625" customWidth="1"/>
    <col min="5" max="5" width="22.140625" customWidth="1"/>
    <col min="6" max="6" width="14.42578125" customWidth="1"/>
    <col min="7" max="7" width="13.85546875" style="5" customWidth="1"/>
    <col min="8" max="8" width="20.5703125" customWidth="1"/>
    <col min="9" max="9" width="11.42578125" customWidth="1"/>
    <col min="10" max="10" width="15.28515625" customWidth="1"/>
    <col min="11" max="11" width="10.85546875" customWidth="1"/>
  </cols>
  <sheetData>
    <row r="1" spans="1:11" ht="18.75">
      <c r="A1" s="12" t="s">
        <v>0</v>
      </c>
      <c r="B1" s="12"/>
      <c r="C1" s="12"/>
      <c r="D1" s="12"/>
      <c r="E1" s="12"/>
      <c r="F1" s="12"/>
      <c r="G1" s="12"/>
      <c r="H1" s="12"/>
      <c r="I1" s="12"/>
      <c r="J1" s="12"/>
      <c r="K1" s="12"/>
    </row>
    <row r="2" spans="1:11" ht="18.75">
      <c r="A2" s="12" t="s">
        <v>1</v>
      </c>
      <c r="B2" s="12"/>
      <c r="C2" s="12"/>
      <c r="D2" s="12"/>
      <c r="E2" s="12"/>
      <c r="F2" s="12"/>
      <c r="G2" s="12"/>
      <c r="H2" s="12"/>
      <c r="I2" s="12"/>
      <c r="J2" s="12"/>
      <c r="K2" s="12"/>
    </row>
    <row r="4" spans="1:11" ht="75" customHeight="1">
      <c r="A4" s="13" t="s">
        <v>2</v>
      </c>
      <c r="B4" s="13" t="s">
        <v>5</v>
      </c>
      <c r="C4" s="13" t="s">
        <v>6</v>
      </c>
      <c r="D4" s="13" t="s">
        <v>7</v>
      </c>
      <c r="E4" s="13" t="s">
        <v>32</v>
      </c>
      <c r="F4" s="14" t="s">
        <v>33</v>
      </c>
      <c r="G4" s="15" t="s">
        <v>4</v>
      </c>
      <c r="H4" s="13" t="s">
        <v>11</v>
      </c>
      <c r="I4" s="13"/>
      <c r="J4" s="13"/>
      <c r="K4" s="13"/>
    </row>
    <row r="5" spans="1:11" ht="78.75">
      <c r="A5" s="13"/>
      <c r="B5" s="13"/>
      <c r="C5" s="13"/>
      <c r="D5" s="13"/>
      <c r="E5" s="13"/>
      <c r="F5" s="16"/>
      <c r="G5" s="17"/>
      <c r="H5" s="18" t="s">
        <v>8</v>
      </c>
      <c r="I5" s="18" t="s">
        <v>9</v>
      </c>
      <c r="J5" s="18" t="s">
        <v>10</v>
      </c>
      <c r="K5" s="18" t="s">
        <v>21</v>
      </c>
    </row>
    <row r="6" spans="1:11">
      <c r="A6" s="3">
        <v>1</v>
      </c>
      <c r="B6" s="3">
        <v>2</v>
      </c>
      <c r="C6" s="3">
        <v>3</v>
      </c>
      <c r="D6" s="3">
        <v>4</v>
      </c>
      <c r="E6" s="3">
        <v>5</v>
      </c>
      <c r="F6" s="3">
        <v>6</v>
      </c>
      <c r="G6" s="4">
        <v>7</v>
      </c>
      <c r="H6" s="3">
        <v>8</v>
      </c>
      <c r="I6" s="3">
        <v>9</v>
      </c>
      <c r="J6" s="3">
        <v>10</v>
      </c>
      <c r="K6" s="3">
        <v>11</v>
      </c>
    </row>
    <row r="7" spans="1:11">
      <c r="A7" s="9" t="s">
        <v>12</v>
      </c>
      <c r="B7" s="10"/>
      <c r="C7" s="10"/>
      <c r="D7" s="10"/>
      <c r="E7" s="10"/>
      <c r="F7" s="10"/>
      <c r="G7" s="10"/>
      <c r="H7" s="10"/>
      <c r="I7" s="10"/>
      <c r="J7" s="10"/>
      <c r="K7" s="10"/>
    </row>
    <row r="8" spans="1:11" ht="30">
      <c r="A8" s="8">
        <v>1</v>
      </c>
      <c r="B8" s="8" t="s">
        <v>28</v>
      </c>
      <c r="C8" s="8" t="s">
        <v>29</v>
      </c>
      <c r="D8" s="8">
        <v>7</v>
      </c>
      <c r="E8" s="1" t="s">
        <v>14</v>
      </c>
      <c r="F8" s="1" t="s">
        <v>34</v>
      </c>
      <c r="G8" s="6">
        <f>3617810/1000</f>
        <v>3617.81</v>
      </c>
      <c r="H8" s="6">
        <v>2700</v>
      </c>
      <c r="I8" s="6">
        <f>258.61+412</f>
        <v>670.61</v>
      </c>
      <c r="J8" s="6">
        <v>247.2</v>
      </c>
      <c r="K8" s="6">
        <v>0</v>
      </c>
    </row>
    <row r="9" spans="1:11" ht="45">
      <c r="A9" s="8">
        <f>A8+1</f>
        <v>2</v>
      </c>
      <c r="B9" s="8" t="s">
        <v>28</v>
      </c>
      <c r="C9" s="8" t="s">
        <v>29</v>
      </c>
      <c r="D9" s="8">
        <v>7</v>
      </c>
      <c r="E9" s="1" t="s">
        <v>15</v>
      </c>
      <c r="F9" s="1" t="s">
        <v>34</v>
      </c>
      <c r="G9" s="6">
        <v>500</v>
      </c>
      <c r="H9" s="6">
        <v>0</v>
      </c>
      <c r="I9" s="6">
        <v>500</v>
      </c>
      <c r="J9" s="6">
        <v>0</v>
      </c>
      <c r="K9" s="6">
        <v>0</v>
      </c>
    </row>
    <row r="10" spans="1:11" ht="30">
      <c r="A10" s="8">
        <f t="shared" ref="A10:A18" si="0">A9+1</f>
        <v>3</v>
      </c>
      <c r="B10" s="8" t="s">
        <v>28</v>
      </c>
      <c r="C10" s="8" t="s">
        <v>31</v>
      </c>
      <c r="D10" s="8">
        <v>4</v>
      </c>
      <c r="E10" s="1" t="s">
        <v>16</v>
      </c>
      <c r="F10" s="1" t="s">
        <v>34</v>
      </c>
      <c r="G10" s="6">
        <v>859.56</v>
      </c>
      <c r="H10" s="6">
        <v>600</v>
      </c>
      <c r="I10" s="6">
        <f>67.98+67.98</f>
        <v>135.96</v>
      </c>
      <c r="J10" s="6">
        <v>123.6</v>
      </c>
      <c r="K10" s="6">
        <v>0</v>
      </c>
    </row>
    <row r="11" spans="1:11" ht="135">
      <c r="A11" s="8">
        <f t="shared" si="0"/>
        <v>4</v>
      </c>
      <c r="B11" s="1" t="s">
        <v>26</v>
      </c>
      <c r="C11" s="8" t="s">
        <v>30</v>
      </c>
      <c r="D11" s="8">
        <v>5</v>
      </c>
      <c r="E11" s="1" t="s">
        <v>17</v>
      </c>
      <c r="F11" s="1" t="s">
        <v>34</v>
      </c>
      <c r="G11" s="6">
        <v>2846.6489999999999</v>
      </c>
      <c r="H11" s="6">
        <v>485</v>
      </c>
      <c r="I11" s="6">
        <f>1071.739+1289.91</f>
        <v>2361.6490000000003</v>
      </c>
      <c r="J11" s="6">
        <v>0</v>
      </c>
      <c r="K11" s="6">
        <v>0</v>
      </c>
    </row>
    <row r="12" spans="1:11" ht="60">
      <c r="A12" s="8">
        <f t="shared" si="0"/>
        <v>5</v>
      </c>
      <c r="B12" s="2" t="s">
        <v>25</v>
      </c>
      <c r="C12" s="8" t="s">
        <v>29</v>
      </c>
      <c r="D12" s="8">
        <v>6</v>
      </c>
      <c r="E12" s="1" t="s">
        <v>15</v>
      </c>
      <c r="F12" s="1" t="s">
        <v>34</v>
      </c>
      <c r="G12" s="6">
        <v>700</v>
      </c>
      <c r="H12" s="6">
        <v>0</v>
      </c>
      <c r="I12" s="6">
        <v>700</v>
      </c>
      <c r="J12" s="6">
        <v>0</v>
      </c>
      <c r="K12" s="6">
        <v>0</v>
      </c>
    </row>
    <row r="13" spans="1:11" ht="75">
      <c r="A13" s="8">
        <f t="shared" si="0"/>
        <v>6</v>
      </c>
      <c r="B13" s="1" t="s">
        <v>23</v>
      </c>
      <c r="C13" s="8" t="s">
        <v>29</v>
      </c>
      <c r="D13" s="8">
        <v>4</v>
      </c>
      <c r="E13" s="1" t="s">
        <v>18</v>
      </c>
      <c r="F13" s="1" t="s">
        <v>34</v>
      </c>
      <c r="G13" s="6">
        <v>778.75</v>
      </c>
      <c r="H13" s="6">
        <v>0</v>
      </c>
      <c r="I13" s="6">
        <f>258.61+272.94</f>
        <v>531.54999999999995</v>
      </c>
      <c r="J13" s="6">
        <v>247.2</v>
      </c>
      <c r="K13" s="6">
        <v>0</v>
      </c>
    </row>
    <row r="14" spans="1:11" ht="30">
      <c r="A14" s="8">
        <f t="shared" si="0"/>
        <v>7</v>
      </c>
      <c r="B14" s="8" t="s">
        <v>28</v>
      </c>
      <c r="C14" s="8" t="s">
        <v>29</v>
      </c>
      <c r="D14" s="8">
        <v>4</v>
      </c>
      <c r="E14" s="1" t="s">
        <v>19</v>
      </c>
      <c r="F14" s="1" t="s">
        <v>34</v>
      </c>
      <c r="G14" s="6">
        <v>853.41</v>
      </c>
      <c r="H14" s="6">
        <v>200</v>
      </c>
      <c r="I14" s="6">
        <f>230+258.61</f>
        <v>488.61</v>
      </c>
      <c r="J14" s="6">
        <v>164.8</v>
      </c>
      <c r="K14" s="6">
        <v>0</v>
      </c>
    </row>
    <row r="15" spans="1:11" ht="90">
      <c r="A15" s="8">
        <f t="shared" si="0"/>
        <v>8</v>
      </c>
      <c r="B15" s="1" t="s">
        <v>24</v>
      </c>
      <c r="C15" s="8" t="s">
        <v>29</v>
      </c>
      <c r="D15" s="8">
        <v>4</v>
      </c>
      <c r="E15" s="1" t="s">
        <v>20</v>
      </c>
      <c r="F15" s="1" t="s">
        <v>34</v>
      </c>
      <c r="G15" s="6">
        <v>1305.18</v>
      </c>
      <c r="H15" s="6">
        <v>400</v>
      </c>
      <c r="I15" s="6">
        <f>370.19+370.19</f>
        <v>740.38</v>
      </c>
      <c r="J15" s="6">
        <v>164.8</v>
      </c>
      <c r="K15" s="6">
        <v>0</v>
      </c>
    </row>
    <row r="16" spans="1:11" ht="45">
      <c r="A16" s="8">
        <f t="shared" si="0"/>
        <v>9</v>
      </c>
      <c r="B16" s="1" t="s">
        <v>27</v>
      </c>
      <c r="C16" s="8" t="s">
        <v>29</v>
      </c>
      <c r="D16" s="8">
        <v>5</v>
      </c>
      <c r="E16" s="1" t="s">
        <v>18</v>
      </c>
      <c r="F16" s="1" t="s">
        <v>34</v>
      </c>
      <c r="G16" s="6">
        <v>693.22</v>
      </c>
      <c r="H16" s="6">
        <v>0</v>
      </c>
      <c r="I16" s="6">
        <v>517.22</v>
      </c>
      <c r="J16" s="6">
        <v>176</v>
      </c>
      <c r="K16" s="6">
        <v>0</v>
      </c>
    </row>
    <row r="17" spans="1:11" ht="30">
      <c r="A17" s="8">
        <f t="shared" si="0"/>
        <v>10</v>
      </c>
      <c r="B17" s="8" t="s">
        <v>28</v>
      </c>
      <c r="C17" s="8" t="s">
        <v>29</v>
      </c>
      <c r="D17" s="8">
        <v>6</v>
      </c>
      <c r="E17" s="1" t="s">
        <v>19</v>
      </c>
      <c r="F17" s="1" t="s">
        <v>34</v>
      </c>
      <c r="G17" s="6">
        <v>987.58</v>
      </c>
      <c r="H17" s="6">
        <v>0</v>
      </c>
      <c r="I17" s="6">
        <f>370.19+370.19</f>
        <v>740.38</v>
      </c>
      <c r="J17" s="6">
        <v>247.2</v>
      </c>
      <c r="K17" s="6">
        <v>0</v>
      </c>
    </row>
    <row r="18" spans="1:11" ht="30">
      <c r="A18" s="8">
        <f t="shared" si="0"/>
        <v>11</v>
      </c>
      <c r="B18" s="1" t="s">
        <v>22</v>
      </c>
      <c r="C18" s="8" t="s">
        <v>29</v>
      </c>
      <c r="D18" s="8">
        <v>3</v>
      </c>
      <c r="E18" s="1" t="s">
        <v>20</v>
      </c>
      <c r="F18" s="1" t="s">
        <v>34</v>
      </c>
      <c r="G18" s="6">
        <v>1091.2</v>
      </c>
      <c r="H18" s="6">
        <v>0</v>
      </c>
      <c r="I18" s="6">
        <f>479.6+479.6</f>
        <v>959.2</v>
      </c>
      <c r="J18" s="6">
        <v>132</v>
      </c>
      <c r="K18" s="6">
        <v>0</v>
      </c>
    </row>
    <row r="19" spans="1:11">
      <c r="A19" s="11" t="s">
        <v>13</v>
      </c>
      <c r="B19" s="11"/>
      <c r="C19" s="11"/>
      <c r="D19" s="11"/>
      <c r="E19" s="11"/>
      <c r="F19" s="11"/>
      <c r="G19" s="7">
        <f>SUM(G8:G18)</f>
        <v>14233.358999999999</v>
      </c>
      <c r="H19" s="7">
        <f>SUM(H8:H18)</f>
        <v>4385</v>
      </c>
      <c r="I19" s="7">
        <f>SUM(I8:I18)</f>
        <v>8345.5590000000011</v>
      </c>
      <c r="J19" s="7">
        <f>SUM(J8:J18)</f>
        <v>1502.8</v>
      </c>
      <c r="K19" s="7">
        <f>SUM(K8:K18)</f>
        <v>0</v>
      </c>
    </row>
    <row r="20" spans="1:11">
      <c r="A20" s="11" t="s">
        <v>3</v>
      </c>
      <c r="B20" s="11"/>
      <c r="C20" s="11"/>
      <c r="D20" s="11"/>
      <c r="E20" s="11"/>
      <c r="F20" s="11"/>
      <c r="G20" s="4">
        <f>G19</f>
        <v>14233.358999999999</v>
      </c>
      <c r="H20" s="4">
        <f t="shared" ref="H20:K20" si="1">H19</f>
        <v>4385</v>
      </c>
      <c r="I20" s="4">
        <f t="shared" si="1"/>
        <v>8345.5590000000011</v>
      </c>
      <c r="J20" s="4">
        <f t="shared" si="1"/>
        <v>1502.8</v>
      </c>
      <c r="K20" s="4">
        <f t="shared" si="1"/>
        <v>0</v>
      </c>
    </row>
  </sheetData>
  <mergeCells count="13">
    <mergeCell ref="A1:K1"/>
    <mergeCell ref="A2:K2"/>
    <mergeCell ref="A4:A5"/>
    <mergeCell ref="B4:B5"/>
    <mergeCell ref="C4:C5"/>
    <mergeCell ref="D4:D5"/>
    <mergeCell ref="E4:E5"/>
    <mergeCell ref="F4:F5"/>
    <mergeCell ref="G4:G5"/>
    <mergeCell ref="H4:K4"/>
    <mergeCell ref="A7:K7"/>
    <mergeCell ref="A19:F19"/>
    <mergeCell ref="A20:F20"/>
  </mergeCells>
  <pageMargins left="0.31496062992125984" right="0.31496062992125984" top="0.35433070866141736" bottom="0.35433070866141736" header="0.31496062992125984" footer="0.31496062992125984"/>
  <pageSetup paperSize="9" scale="60" orientation="landscape"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Company>Reanimator Extreme Edition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dc:creator>
  <cp:lastModifiedBy>Пользователь</cp:lastModifiedBy>
  <cp:lastPrinted>2026-10-27T10:17:03Z</cp:lastPrinted>
  <dcterms:created xsi:type="dcterms:W3CDTF">2026-10-27T06:29:41Z</dcterms:created>
  <dcterms:modified xsi:type="dcterms:W3CDTF">2026-10-27T10:17:08Z</dcterms:modified>
</cp:coreProperties>
</file>