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3-Аскар\2026\Доклад\000. ЖК АППАРАТНЫЙ\05. 29.05.2026 Аппаратный\"/>
    </mc:Choice>
  </mc:AlternateContent>
  <xr:revisionPtr revIDLastSave="0" documentId="13_ncr:1_{C23338F4-FE04-4AE5-8E99-B5F6E64E9D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вод" sheetId="1" r:id="rId1"/>
  </sheets>
  <definedNames>
    <definedName name="_xlnm._FilterDatabase" localSheetId="0" hidden="1">Свод!$A$5:$R$24</definedName>
    <definedName name="_xlnm.Print_Area" localSheetId="0">Свод!$A$1:$Q$25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C6" i="1"/>
  <c r="N6" i="1"/>
  <c r="M6" i="1"/>
  <c r="L6" i="1"/>
  <c r="K6" i="1"/>
  <c r="J6" i="1"/>
  <c r="I6" i="1"/>
  <c r="H6" i="1"/>
  <c r="G6" i="1"/>
  <c r="F6" i="1"/>
  <c r="D7" i="1"/>
  <c r="O7" i="1" s="1"/>
  <c r="D8" i="1"/>
  <c r="O8" i="1" s="1"/>
  <c r="E7" i="1" l="1"/>
  <c r="E8" i="1"/>
  <c r="P8" i="1"/>
  <c r="Q8" i="1" s="1"/>
  <c r="D24" i="1"/>
  <c r="P24" i="1" s="1"/>
  <c r="Q24" i="1" s="1"/>
  <c r="D23" i="1"/>
  <c r="E23" i="1" s="1"/>
  <c r="D22" i="1"/>
  <c r="E22" i="1" s="1"/>
  <c r="D21" i="1"/>
  <c r="O21" i="1" s="1"/>
  <c r="D20" i="1"/>
  <c r="E20" i="1" s="1"/>
  <c r="D19" i="1"/>
  <c r="P19" i="1" s="1"/>
  <c r="Q19" i="1" s="1"/>
  <c r="D18" i="1"/>
  <c r="P18" i="1" s="1"/>
  <c r="Q18" i="1" s="1"/>
  <c r="D17" i="1"/>
  <c r="O17" i="1" s="1"/>
  <c r="D16" i="1"/>
  <c r="O16" i="1" s="1"/>
  <c r="D15" i="1"/>
  <c r="E15" i="1" s="1"/>
  <c r="D14" i="1"/>
  <c r="E14" i="1" s="1"/>
  <c r="D13" i="1"/>
  <c r="O13" i="1" s="1"/>
  <c r="D12" i="1"/>
  <c r="E12" i="1" s="1"/>
  <c r="D11" i="1"/>
  <c r="P11" i="1" s="1"/>
  <c r="Q11" i="1" s="1"/>
  <c r="D10" i="1"/>
  <c r="P10" i="1" s="1"/>
  <c r="Q10" i="1" s="1"/>
  <c r="D9" i="1"/>
  <c r="E9" i="1" s="1"/>
  <c r="E10" i="1" l="1"/>
  <c r="D6" i="1"/>
  <c r="O24" i="1"/>
  <c r="E24" i="1"/>
  <c r="E16" i="1"/>
  <c r="P20" i="1"/>
  <c r="Q20" i="1" s="1"/>
  <c r="O20" i="1"/>
  <c r="P16" i="1"/>
  <c r="Q16" i="1" s="1"/>
  <c r="P13" i="1"/>
  <c r="Q13" i="1" s="1"/>
  <c r="E21" i="1"/>
  <c r="E13" i="1"/>
  <c r="O12" i="1"/>
  <c r="P12" i="1"/>
  <c r="Q12" i="1" s="1"/>
  <c r="P17" i="1"/>
  <c r="Q17" i="1" s="1"/>
  <c r="P9" i="1"/>
  <c r="Q9" i="1" s="1"/>
  <c r="E19" i="1"/>
  <c r="E11" i="1"/>
  <c r="E18" i="1"/>
  <c r="P21" i="1"/>
  <c r="Q21" i="1" s="1"/>
  <c r="E17" i="1"/>
  <c r="O19" i="1"/>
  <c r="O11" i="1"/>
  <c r="O22" i="1"/>
  <c r="O18" i="1"/>
  <c r="O14" i="1"/>
  <c r="O10" i="1"/>
  <c r="P23" i="1"/>
  <c r="Q23" i="1" s="1"/>
  <c r="P15" i="1"/>
  <c r="Q15" i="1" s="1"/>
  <c r="O23" i="1"/>
  <c r="O15" i="1"/>
  <c r="O9" i="1"/>
  <c r="P22" i="1"/>
  <c r="Q22" i="1" s="1"/>
  <c r="P14" i="1"/>
  <c r="Q14" i="1" s="1"/>
  <c r="E6" i="1" l="1"/>
  <c r="P6" i="1"/>
  <c r="Q6" i="1" s="1"/>
  <c r="O6" i="1"/>
</calcChain>
</file>

<file path=xl/sharedStrings.xml><?xml version="1.0" encoding="utf-8"?>
<sst xmlns="http://schemas.openxmlformats.org/spreadsheetml/2006/main" count="38" uniqueCount="37">
  <si>
    <t>Ишсиз ёшлар бандлиги ижроси тўғрисида
 ҲИСОБОТ</t>
  </si>
  <si>
    <t>№</t>
  </si>
  <si>
    <t>Туман (шахар) номи</t>
  </si>
  <si>
    <t>Жами бириктирилган ёшлар сони</t>
  </si>
  <si>
    <t>Жами бандлиги таъминланганлар сони</t>
  </si>
  <si>
    <t>Ёшларни бандлигини таъминлаш бўйича асосий йўналишлар</t>
  </si>
  <si>
    <t>Доимий ишга жойлашган</t>
  </si>
  <si>
    <t>Тадбиркорлик учун кредит ажратилган</t>
  </si>
  <si>
    <t>Экин ер майдони ажратилган</t>
  </si>
  <si>
    <t>Асбоб-ускуна ажратилган
 (ўзини-ўзи банд қилиши шарт)</t>
  </si>
  <si>
    <t>Тартибли миграцияга юборилган</t>
  </si>
  <si>
    <t>Муддатли ҳарбий хизматга юборилган 
 (1-йиллик)</t>
  </si>
  <si>
    <t>Таълимга жалб қилиш
 (ОТМ, Профессионал таълим)</t>
  </si>
  <si>
    <t>Касб-ҳунар ва замонавий касбларга ўқитилган</t>
  </si>
  <si>
    <t>Ўзини-ўзи банд қилганлар
 (ёшнинг ўз соҳаси бўйича)</t>
  </si>
  <si>
    <t>Жами</t>
  </si>
  <si>
    <t>Нукус шаҳар</t>
  </si>
  <si>
    <t>Амударё туман</t>
  </si>
  <si>
    <t>Беруний туман</t>
  </si>
  <si>
    <t>Бўзатов туман</t>
  </si>
  <si>
    <t>Кегейли туман</t>
  </si>
  <si>
    <t>Қонликўл тумани</t>
  </si>
  <si>
    <t>Қораўзак тумани</t>
  </si>
  <si>
    <t>Қўнғирот тумани</t>
  </si>
  <si>
    <t>Мўйноқ тутманни</t>
  </si>
  <si>
    <t>Нукус тумани</t>
  </si>
  <si>
    <t>Тахиатош тумани</t>
  </si>
  <si>
    <t>Тахтакўпир тумани</t>
  </si>
  <si>
    <t>Тўрткўл тумани</t>
  </si>
  <si>
    <t>Хўжайли тумани</t>
  </si>
  <si>
    <t>Чимбой тумани</t>
  </si>
  <si>
    <t>Шуманай тумани</t>
  </si>
  <si>
    <t>Элликқалъа тумани</t>
  </si>
  <si>
    <t>%</t>
  </si>
  <si>
    <t>Бандлиги таъминлан-маган</t>
  </si>
  <si>
    <t>бандлиги таъмин-ланган ёшларга нисбатан</t>
  </si>
  <si>
    <t>КР рахбарлар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</si>
</sst>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₽_-;\-* #,##0\ _₽_-;_-* &quot;-&quot;\ _₽_-;_-@_-"/>
    <numFmt numFmtId="165" formatCode="0.0%"/>
    <numFmt numFmtId="166" formatCode="_-* #,##0.0\ _₽_-;\-* #,##0.0\ _₽_-;_-* &quot;-&quot;\ _₽_-;_-@_-"/>
  </numFmts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/>
    <xf numFmtId="0" fontId="1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6" fontId="1" fillId="0" borderId="0" xfId="0" applyNumberFormat="1" applyFont="1"/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4"/>
  <sheetViews>
    <sheetView tabSelected="1" view="pageBreakPreview" zoomScale="55" zoomScaleNormal="100" zoomScaleSheetLayoutView="55" workbookViewId="0">
      <selection activeCell="Y12" sqref="Y12"/>
    </sheetView>
  </sheetViews>
  <sheetFormatPr defaultColWidth="12.5703125" defaultRowHeight="15.75" x14ac:dyDescent="0.25"/>
  <cols>
    <col min="1" max="1" width="6.5703125" style="1" customWidth="1"/>
    <col min="2" max="2" width="25.140625" style="1" customWidth="1"/>
    <col min="3" max="3" width="20.42578125" style="1" customWidth="1"/>
    <col min="4" max="4" width="15.42578125" style="1" customWidth="1"/>
    <col min="5" max="5" width="11.85546875" style="1" customWidth="1"/>
    <col min="6" max="6" width="15.7109375" style="1" customWidth="1"/>
    <col min="7" max="7" width="18.28515625" style="1" customWidth="1"/>
    <col min="8" max="8" width="16" style="1" customWidth="1"/>
    <col min="9" max="9" width="19.5703125" style="1" customWidth="1"/>
    <col min="10" max="10" width="15" style="1" customWidth="1"/>
    <col min="11" max="11" width="19.85546875" style="1" customWidth="1"/>
    <col min="12" max="12" width="18.5703125" style="1" customWidth="1"/>
    <col min="13" max="13" width="20.5703125" style="1" customWidth="1"/>
    <col min="14" max="14" width="17.5703125" style="1" customWidth="1"/>
    <col min="15" max="15" width="14.7109375" style="1" hidden="1" customWidth="1"/>
    <col min="16" max="16" width="14.85546875" style="1" hidden="1" customWidth="1"/>
    <col min="17" max="17" width="0" style="1" hidden="1" customWidth="1"/>
    <col min="18" max="16384" width="12.5703125" style="1"/>
  </cols>
  <sheetData>
    <row r="2" spans="1:18" ht="47.25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8" x14ac:dyDescent="0.25">
      <c r="A3" s="2"/>
      <c r="B3" s="2"/>
      <c r="C3" s="4"/>
      <c r="D3" s="2"/>
      <c r="E3" s="2"/>
      <c r="F3" s="2"/>
      <c r="G3" s="2"/>
      <c r="H3" s="2"/>
      <c r="I3" s="2"/>
      <c r="J3" s="2"/>
      <c r="K3" s="2"/>
      <c r="L3" s="2"/>
      <c r="M3" s="29"/>
      <c r="N3" s="30"/>
    </row>
    <row r="4" spans="1:18" ht="17.25" customHeight="1" x14ac:dyDescent="0.25">
      <c r="A4" s="27" t="s">
        <v>1</v>
      </c>
      <c r="B4" s="27" t="s">
        <v>2</v>
      </c>
      <c r="C4" s="27" t="s">
        <v>3</v>
      </c>
      <c r="D4" s="27" t="s">
        <v>4</v>
      </c>
      <c r="E4" s="31" t="s">
        <v>33</v>
      </c>
      <c r="F4" s="27" t="s">
        <v>5</v>
      </c>
      <c r="G4" s="28"/>
      <c r="H4" s="28"/>
      <c r="I4" s="28"/>
      <c r="J4" s="28"/>
      <c r="K4" s="28"/>
      <c r="L4" s="28"/>
      <c r="M4" s="28"/>
      <c r="N4" s="28"/>
      <c r="O4" s="9"/>
      <c r="P4" s="24" t="s">
        <v>34</v>
      </c>
      <c r="Q4" s="26" t="s">
        <v>33</v>
      </c>
    </row>
    <row r="5" spans="1:18" ht="94.5" customHeight="1" x14ac:dyDescent="0.25">
      <c r="A5" s="28"/>
      <c r="B5" s="28"/>
      <c r="C5" s="28"/>
      <c r="D5" s="28"/>
      <c r="E5" s="31"/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8" t="s">
        <v>13</v>
      </c>
      <c r="N5" s="8" t="s">
        <v>14</v>
      </c>
      <c r="O5" s="8" t="s">
        <v>35</v>
      </c>
      <c r="P5" s="25"/>
      <c r="Q5" s="26"/>
    </row>
    <row r="6" spans="1:18" ht="31.5" customHeight="1" thickBot="1" x14ac:dyDescent="0.3">
      <c r="A6" s="27" t="s">
        <v>15</v>
      </c>
      <c r="B6" s="28"/>
      <c r="C6" s="15">
        <f>SUM(C7:C24)</f>
        <v>7261</v>
      </c>
      <c r="D6" s="15">
        <f>SUM(D7:D24)</f>
        <v>6951</v>
      </c>
      <c r="E6" s="12">
        <f t="shared" ref="E6:E24" si="0">D6/C6</f>
        <v>0.95730615617683512</v>
      </c>
      <c r="F6" s="15">
        <f t="shared" ref="F6:N6" si="1">SUM(F7:F24)</f>
        <v>2552</v>
      </c>
      <c r="G6" s="15">
        <f t="shared" si="1"/>
        <v>1747</v>
      </c>
      <c r="H6" s="15">
        <f t="shared" si="1"/>
        <v>284</v>
      </c>
      <c r="I6" s="15">
        <f t="shared" si="1"/>
        <v>276</v>
      </c>
      <c r="J6" s="15">
        <f t="shared" si="1"/>
        <v>365</v>
      </c>
      <c r="K6" s="15">
        <f t="shared" si="1"/>
        <v>265</v>
      </c>
      <c r="L6" s="15">
        <f t="shared" si="1"/>
        <v>113</v>
      </c>
      <c r="M6" s="15">
        <f t="shared" si="1"/>
        <v>552</v>
      </c>
      <c r="N6" s="15">
        <f t="shared" si="1"/>
        <v>797</v>
      </c>
      <c r="O6" s="10">
        <f>N6/D6</f>
        <v>0.11465976118544094</v>
      </c>
      <c r="P6" s="13">
        <f>C6-D6</f>
        <v>310</v>
      </c>
      <c r="Q6" s="10">
        <f>P6/C6</f>
        <v>4.2693843823164851E-2</v>
      </c>
    </row>
    <row r="7" spans="1:18" ht="31.5" customHeight="1" thickBot="1" x14ac:dyDescent="0.3">
      <c r="A7" s="5">
        <v>1</v>
      </c>
      <c r="B7" s="11" t="s">
        <v>36</v>
      </c>
      <c r="C7" s="14">
        <v>345</v>
      </c>
      <c r="D7" s="6">
        <f>SUM(F7:N7)</f>
        <v>171</v>
      </c>
      <c r="E7" s="12">
        <f t="shared" si="0"/>
        <v>0.4956521739130435</v>
      </c>
      <c r="F7" s="19">
        <v>46</v>
      </c>
      <c r="G7" s="20">
        <v>38</v>
      </c>
      <c r="H7" s="20">
        <v>0</v>
      </c>
      <c r="I7" s="20">
        <v>2</v>
      </c>
      <c r="J7" s="20">
        <v>13</v>
      </c>
      <c r="K7" s="20">
        <v>7</v>
      </c>
      <c r="L7" s="20">
        <v>10</v>
      </c>
      <c r="M7" s="20">
        <v>25</v>
      </c>
      <c r="N7" s="20">
        <v>30</v>
      </c>
      <c r="O7" s="10">
        <f>N7/D7</f>
        <v>0.17543859649122806</v>
      </c>
      <c r="P7" s="13">
        <v>237</v>
      </c>
      <c r="Q7" s="10">
        <f>P7/C7</f>
        <v>0.68695652173913047</v>
      </c>
      <c r="R7" s="18"/>
    </row>
    <row r="8" spans="1:18" s="3" customFormat="1" ht="40.5" customHeight="1" thickBot="1" x14ac:dyDescent="0.35">
      <c r="A8" s="5">
        <v>2</v>
      </c>
      <c r="B8" s="7" t="s">
        <v>16</v>
      </c>
      <c r="C8" s="5">
        <v>542</v>
      </c>
      <c r="D8" s="6">
        <f>SUM(F8:N8)</f>
        <v>507</v>
      </c>
      <c r="E8" s="12">
        <f t="shared" si="0"/>
        <v>0.93542435424354242</v>
      </c>
      <c r="F8" s="21">
        <v>159</v>
      </c>
      <c r="G8" s="22">
        <v>107</v>
      </c>
      <c r="H8" s="22">
        <v>0</v>
      </c>
      <c r="I8" s="22">
        <v>2</v>
      </c>
      <c r="J8" s="22">
        <v>3</v>
      </c>
      <c r="K8" s="22">
        <v>12</v>
      </c>
      <c r="L8" s="22">
        <v>39</v>
      </c>
      <c r="M8" s="22">
        <v>89</v>
      </c>
      <c r="N8" s="22">
        <v>96</v>
      </c>
      <c r="O8" s="10">
        <f>N8/D8</f>
        <v>0.1893491124260355</v>
      </c>
      <c r="P8" s="13">
        <f t="shared" ref="P8:P24" si="2">C8-D8</f>
        <v>35</v>
      </c>
      <c r="Q8" s="10">
        <f t="shared" ref="Q8:Q24" si="3">P8/C8</f>
        <v>6.4575645756457564E-2</v>
      </c>
      <c r="R8" s="18"/>
    </row>
    <row r="9" spans="1:18" s="3" customFormat="1" ht="40.5" customHeight="1" thickBot="1" x14ac:dyDescent="0.35">
      <c r="A9" s="5">
        <v>3</v>
      </c>
      <c r="B9" s="17" t="s">
        <v>17</v>
      </c>
      <c r="C9" s="5">
        <v>546</v>
      </c>
      <c r="D9" s="6">
        <f t="shared" ref="D9:D24" si="4">SUM(F9:N9)</f>
        <v>528</v>
      </c>
      <c r="E9" s="12">
        <f t="shared" si="0"/>
        <v>0.96703296703296704</v>
      </c>
      <c r="F9" s="21">
        <v>147</v>
      </c>
      <c r="G9" s="22">
        <v>145</v>
      </c>
      <c r="H9" s="22">
        <v>43</v>
      </c>
      <c r="I9" s="22">
        <v>38</v>
      </c>
      <c r="J9" s="22">
        <v>45</v>
      </c>
      <c r="K9" s="22">
        <v>23</v>
      </c>
      <c r="L9" s="22">
        <v>3</v>
      </c>
      <c r="M9" s="22">
        <v>11</v>
      </c>
      <c r="N9" s="22">
        <v>73</v>
      </c>
      <c r="O9" s="10">
        <f t="shared" ref="O9:O24" si="5">N9/D9</f>
        <v>0.13825757575757575</v>
      </c>
      <c r="P9" s="13">
        <f t="shared" si="2"/>
        <v>18</v>
      </c>
      <c r="Q9" s="10">
        <f t="shared" si="3"/>
        <v>3.2967032967032968E-2</v>
      </c>
      <c r="R9" s="18"/>
    </row>
    <row r="10" spans="1:18" s="3" customFormat="1" ht="40.5" customHeight="1" thickBot="1" x14ac:dyDescent="0.35">
      <c r="A10" s="5">
        <v>4</v>
      </c>
      <c r="B10" s="17" t="s">
        <v>18</v>
      </c>
      <c r="C10" s="5">
        <v>532</v>
      </c>
      <c r="D10" s="6">
        <f t="shared" si="4"/>
        <v>532</v>
      </c>
      <c r="E10" s="12">
        <f t="shared" si="0"/>
        <v>1</v>
      </c>
      <c r="F10" s="21">
        <v>229</v>
      </c>
      <c r="G10" s="22">
        <v>60</v>
      </c>
      <c r="H10" s="22">
        <v>99</v>
      </c>
      <c r="I10" s="22">
        <v>11</v>
      </c>
      <c r="J10" s="22">
        <v>70</v>
      </c>
      <c r="K10" s="22">
        <v>7</v>
      </c>
      <c r="L10" s="22">
        <v>1</v>
      </c>
      <c r="M10" s="22">
        <v>17</v>
      </c>
      <c r="N10" s="22">
        <v>38</v>
      </c>
      <c r="O10" s="10">
        <f t="shared" si="5"/>
        <v>7.1428571428571425E-2</v>
      </c>
      <c r="P10" s="13">
        <f t="shared" si="2"/>
        <v>0</v>
      </c>
      <c r="Q10" s="10">
        <f>P10/C10</f>
        <v>0</v>
      </c>
      <c r="R10" s="18"/>
    </row>
    <row r="11" spans="1:18" s="3" customFormat="1" ht="40.5" customHeight="1" thickBot="1" x14ac:dyDescent="0.35">
      <c r="A11" s="5">
        <v>5</v>
      </c>
      <c r="B11" s="17" t="s">
        <v>19</v>
      </c>
      <c r="C11" s="5">
        <v>85</v>
      </c>
      <c r="D11" s="6">
        <f t="shared" si="4"/>
        <v>84</v>
      </c>
      <c r="E11" s="12">
        <f t="shared" si="0"/>
        <v>0.9882352941176471</v>
      </c>
      <c r="F11" s="21">
        <v>36</v>
      </c>
      <c r="G11" s="22">
        <v>24</v>
      </c>
      <c r="H11" s="22">
        <v>0</v>
      </c>
      <c r="I11" s="22">
        <v>2</v>
      </c>
      <c r="J11" s="22">
        <v>0</v>
      </c>
      <c r="K11" s="22">
        <v>1</v>
      </c>
      <c r="L11" s="22">
        <v>0</v>
      </c>
      <c r="M11" s="22">
        <v>9</v>
      </c>
      <c r="N11" s="22">
        <v>12</v>
      </c>
      <c r="O11" s="10">
        <f t="shared" si="5"/>
        <v>0.14285714285714285</v>
      </c>
      <c r="P11" s="13">
        <f t="shared" si="2"/>
        <v>1</v>
      </c>
      <c r="Q11" s="10">
        <f t="shared" si="3"/>
        <v>1.1764705882352941E-2</v>
      </c>
      <c r="R11" s="18"/>
    </row>
    <row r="12" spans="1:18" s="3" customFormat="1" ht="40.5" customHeight="1" thickBot="1" x14ac:dyDescent="0.35">
      <c r="A12" s="5">
        <v>6</v>
      </c>
      <c r="B12" s="17" t="s">
        <v>20</v>
      </c>
      <c r="C12" s="5">
        <v>451</v>
      </c>
      <c r="D12" s="6">
        <f t="shared" si="4"/>
        <v>418</v>
      </c>
      <c r="E12" s="12">
        <f t="shared" si="0"/>
        <v>0.92682926829268297</v>
      </c>
      <c r="F12" s="21">
        <v>95</v>
      </c>
      <c r="G12" s="22">
        <v>137</v>
      </c>
      <c r="H12" s="22">
        <v>0</v>
      </c>
      <c r="I12" s="22">
        <v>0</v>
      </c>
      <c r="J12" s="22">
        <v>3</v>
      </c>
      <c r="K12" s="22">
        <v>40</v>
      </c>
      <c r="L12" s="22">
        <v>14</v>
      </c>
      <c r="M12" s="22">
        <v>55</v>
      </c>
      <c r="N12" s="22">
        <v>74</v>
      </c>
      <c r="O12" s="10">
        <f t="shared" si="5"/>
        <v>0.17703349282296652</v>
      </c>
      <c r="P12" s="13">
        <f t="shared" si="2"/>
        <v>33</v>
      </c>
      <c r="Q12" s="10">
        <f t="shared" si="3"/>
        <v>7.3170731707317069E-2</v>
      </c>
      <c r="R12" s="18"/>
    </row>
    <row r="13" spans="1:18" s="3" customFormat="1" ht="40.5" customHeight="1" thickBot="1" x14ac:dyDescent="0.35">
      <c r="A13" s="5">
        <v>7</v>
      </c>
      <c r="B13" s="17" t="s">
        <v>21</v>
      </c>
      <c r="C13" s="5">
        <v>283</v>
      </c>
      <c r="D13" s="6">
        <f t="shared" si="4"/>
        <v>274</v>
      </c>
      <c r="E13" s="12">
        <f t="shared" si="0"/>
        <v>0.96819787985865724</v>
      </c>
      <c r="F13" s="21">
        <v>108</v>
      </c>
      <c r="G13" s="22">
        <v>56</v>
      </c>
      <c r="H13" s="22">
        <v>4</v>
      </c>
      <c r="I13" s="22">
        <v>0</v>
      </c>
      <c r="J13" s="22">
        <v>2</v>
      </c>
      <c r="K13" s="22">
        <v>13</v>
      </c>
      <c r="L13" s="22">
        <v>1</v>
      </c>
      <c r="M13" s="22">
        <v>79</v>
      </c>
      <c r="N13" s="22">
        <v>11</v>
      </c>
      <c r="O13" s="10">
        <f t="shared" si="5"/>
        <v>4.0145985401459854E-2</v>
      </c>
      <c r="P13" s="13">
        <f t="shared" si="2"/>
        <v>9</v>
      </c>
      <c r="Q13" s="10">
        <f t="shared" si="3"/>
        <v>3.1802120141342753E-2</v>
      </c>
      <c r="R13" s="18"/>
    </row>
    <row r="14" spans="1:18" s="3" customFormat="1" ht="40.5" customHeight="1" thickBot="1" x14ac:dyDescent="0.35">
      <c r="A14" s="5">
        <v>8</v>
      </c>
      <c r="B14" s="17" t="s">
        <v>22</v>
      </c>
      <c r="C14" s="5">
        <v>190</v>
      </c>
      <c r="D14" s="6">
        <f t="shared" si="4"/>
        <v>190</v>
      </c>
      <c r="E14" s="12">
        <f t="shared" si="0"/>
        <v>1</v>
      </c>
      <c r="F14" s="21">
        <v>79</v>
      </c>
      <c r="G14" s="22">
        <v>61</v>
      </c>
      <c r="H14" s="22">
        <v>26</v>
      </c>
      <c r="I14" s="22">
        <v>2</v>
      </c>
      <c r="J14" s="22">
        <v>2</v>
      </c>
      <c r="K14" s="22">
        <v>10</v>
      </c>
      <c r="L14" s="22">
        <v>2</v>
      </c>
      <c r="M14" s="22">
        <v>3</v>
      </c>
      <c r="N14" s="22">
        <v>5</v>
      </c>
      <c r="O14" s="10">
        <f t="shared" si="5"/>
        <v>2.6315789473684209E-2</v>
      </c>
      <c r="P14" s="13">
        <f t="shared" si="2"/>
        <v>0</v>
      </c>
      <c r="Q14" s="10">
        <f t="shared" si="3"/>
        <v>0</v>
      </c>
      <c r="R14" s="18"/>
    </row>
    <row r="15" spans="1:18" s="3" customFormat="1" ht="40.5" customHeight="1" thickBot="1" x14ac:dyDescent="0.35">
      <c r="A15" s="5">
        <v>9</v>
      </c>
      <c r="B15" s="17" t="s">
        <v>23</v>
      </c>
      <c r="C15" s="5">
        <v>997</v>
      </c>
      <c r="D15" s="6">
        <f t="shared" si="4"/>
        <v>997</v>
      </c>
      <c r="E15" s="12">
        <f t="shared" si="0"/>
        <v>1</v>
      </c>
      <c r="F15" s="21">
        <v>476</v>
      </c>
      <c r="G15" s="22">
        <v>195</v>
      </c>
      <c r="H15" s="22">
        <v>0</v>
      </c>
      <c r="I15" s="22">
        <v>172</v>
      </c>
      <c r="J15" s="22">
        <v>2</v>
      </c>
      <c r="K15" s="22">
        <v>32</v>
      </c>
      <c r="L15" s="22">
        <v>0</v>
      </c>
      <c r="M15" s="22">
        <v>59</v>
      </c>
      <c r="N15" s="22">
        <v>61</v>
      </c>
      <c r="O15" s="10">
        <f t="shared" si="5"/>
        <v>6.1183550651955868E-2</v>
      </c>
      <c r="P15" s="13">
        <f t="shared" si="2"/>
        <v>0</v>
      </c>
      <c r="Q15" s="10">
        <f t="shared" si="3"/>
        <v>0</v>
      </c>
      <c r="R15" s="18"/>
    </row>
    <row r="16" spans="1:18" s="3" customFormat="1" ht="40.5" customHeight="1" thickBot="1" x14ac:dyDescent="0.35">
      <c r="A16" s="5">
        <v>10</v>
      </c>
      <c r="B16" s="17" t="s">
        <v>24</v>
      </c>
      <c r="C16" s="5">
        <v>372</v>
      </c>
      <c r="D16" s="6">
        <f t="shared" si="4"/>
        <v>372</v>
      </c>
      <c r="E16" s="12">
        <f t="shared" si="0"/>
        <v>1</v>
      </c>
      <c r="F16" s="21">
        <v>197</v>
      </c>
      <c r="G16" s="22">
        <v>64</v>
      </c>
      <c r="H16" s="22">
        <v>0</v>
      </c>
      <c r="I16" s="22">
        <v>1</v>
      </c>
      <c r="J16" s="22">
        <v>21</v>
      </c>
      <c r="K16" s="22">
        <v>2</v>
      </c>
      <c r="L16" s="22">
        <v>3</v>
      </c>
      <c r="M16" s="22">
        <v>47</v>
      </c>
      <c r="N16" s="22">
        <v>37</v>
      </c>
      <c r="O16" s="10">
        <f t="shared" si="5"/>
        <v>9.9462365591397844E-2</v>
      </c>
      <c r="P16" s="13">
        <f t="shared" si="2"/>
        <v>0</v>
      </c>
      <c r="Q16" s="10">
        <f t="shared" si="3"/>
        <v>0</v>
      </c>
      <c r="R16" s="18"/>
    </row>
    <row r="17" spans="1:18" s="3" customFormat="1" ht="40.5" customHeight="1" thickBot="1" x14ac:dyDescent="0.35">
      <c r="A17" s="5">
        <v>11</v>
      </c>
      <c r="B17" s="17" t="s">
        <v>25</v>
      </c>
      <c r="C17" s="5">
        <v>327</v>
      </c>
      <c r="D17" s="6">
        <f t="shared" si="4"/>
        <v>327</v>
      </c>
      <c r="E17" s="12">
        <f t="shared" si="0"/>
        <v>1</v>
      </c>
      <c r="F17" s="21">
        <v>125</v>
      </c>
      <c r="G17" s="22">
        <v>118</v>
      </c>
      <c r="H17" s="22">
        <v>7</v>
      </c>
      <c r="I17" s="22">
        <v>1</v>
      </c>
      <c r="J17" s="22">
        <v>2</v>
      </c>
      <c r="K17" s="22">
        <v>23</v>
      </c>
      <c r="L17" s="22">
        <v>11</v>
      </c>
      <c r="M17" s="22">
        <v>12</v>
      </c>
      <c r="N17" s="22">
        <v>28</v>
      </c>
      <c r="O17" s="10">
        <f t="shared" si="5"/>
        <v>8.5626911314984705E-2</v>
      </c>
      <c r="P17" s="13">
        <f t="shared" si="2"/>
        <v>0</v>
      </c>
      <c r="Q17" s="10">
        <f t="shared" si="3"/>
        <v>0</v>
      </c>
      <c r="R17" s="18"/>
    </row>
    <row r="18" spans="1:18" s="3" customFormat="1" ht="40.5" customHeight="1" thickBot="1" x14ac:dyDescent="0.35">
      <c r="A18" s="5">
        <v>12</v>
      </c>
      <c r="B18" s="17" t="s">
        <v>26</v>
      </c>
      <c r="C18" s="5">
        <v>486</v>
      </c>
      <c r="D18" s="6">
        <f t="shared" si="4"/>
        <v>478</v>
      </c>
      <c r="E18" s="12">
        <f t="shared" si="0"/>
        <v>0.98353909465020573</v>
      </c>
      <c r="F18" s="21">
        <v>164</v>
      </c>
      <c r="G18" s="22">
        <v>104</v>
      </c>
      <c r="H18" s="22">
        <v>2</v>
      </c>
      <c r="I18" s="22">
        <v>21</v>
      </c>
      <c r="J18" s="22">
        <v>35</v>
      </c>
      <c r="K18" s="22">
        <v>27</v>
      </c>
      <c r="L18" s="22">
        <v>5</v>
      </c>
      <c r="M18" s="22">
        <v>38</v>
      </c>
      <c r="N18" s="22">
        <v>82</v>
      </c>
      <c r="O18" s="10">
        <f t="shared" si="5"/>
        <v>0.17154811715481172</v>
      </c>
      <c r="P18" s="13">
        <f t="shared" si="2"/>
        <v>8</v>
      </c>
      <c r="Q18" s="10">
        <f t="shared" si="3"/>
        <v>1.646090534979424E-2</v>
      </c>
      <c r="R18" s="18"/>
    </row>
    <row r="19" spans="1:18" s="3" customFormat="1" ht="40.5" customHeight="1" thickBot="1" x14ac:dyDescent="0.35">
      <c r="A19" s="5">
        <v>13</v>
      </c>
      <c r="B19" s="17" t="s">
        <v>27</v>
      </c>
      <c r="C19" s="5">
        <v>237</v>
      </c>
      <c r="D19" s="6">
        <f t="shared" si="4"/>
        <v>232</v>
      </c>
      <c r="E19" s="12">
        <f t="shared" si="0"/>
        <v>0.97890295358649793</v>
      </c>
      <c r="F19" s="21">
        <v>71</v>
      </c>
      <c r="G19" s="22">
        <v>102</v>
      </c>
      <c r="H19" s="22">
        <v>23</v>
      </c>
      <c r="I19" s="22">
        <v>4</v>
      </c>
      <c r="J19" s="22">
        <v>0</v>
      </c>
      <c r="K19" s="22">
        <v>24</v>
      </c>
      <c r="L19" s="22">
        <v>2</v>
      </c>
      <c r="M19" s="22">
        <v>1</v>
      </c>
      <c r="N19" s="22">
        <v>5</v>
      </c>
      <c r="O19" s="10">
        <f t="shared" si="5"/>
        <v>2.1551724137931036E-2</v>
      </c>
      <c r="P19" s="13">
        <f t="shared" si="2"/>
        <v>5</v>
      </c>
      <c r="Q19" s="10">
        <f t="shared" si="3"/>
        <v>2.1097046413502109E-2</v>
      </c>
      <c r="R19" s="18"/>
    </row>
    <row r="20" spans="1:18" s="3" customFormat="1" ht="40.5" customHeight="1" thickBot="1" x14ac:dyDescent="0.35">
      <c r="A20" s="5">
        <v>14</v>
      </c>
      <c r="B20" s="17" t="s">
        <v>28</v>
      </c>
      <c r="C20" s="5">
        <v>592</v>
      </c>
      <c r="D20" s="6">
        <f t="shared" si="4"/>
        <v>579</v>
      </c>
      <c r="E20" s="12">
        <f t="shared" si="0"/>
        <v>0.97804054054054057</v>
      </c>
      <c r="F20" s="21">
        <v>157</v>
      </c>
      <c r="G20" s="22">
        <v>120</v>
      </c>
      <c r="H20" s="22">
        <v>21</v>
      </c>
      <c r="I20" s="22">
        <v>4</v>
      </c>
      <c r="J20" s="22">
        <v>97</v>
      </c>
      <c r="K20" s="22">
        <v>3</v>
      </c>
      <c r="L20" s="22">
        <v>12</v>
      </c>
      <c r="M20" s="22">
        <v>61</v>
      </c>
      <c r="N20" s="22">
        <v>104</v>
      </c>
      <c r="O20" s="10">
        <f t="shared" si="5"/>
        <v>0.17962003454231434</v>
      </c>
      <c r="P20" s="13">
        <f t="shared" si="2"/>
        <v>13</v>
      </c>
      <c r="Q20" s="10">
        <f t="shared" si="3"/>
        <v>2.1959459459459461E-2</v>
      </c>
      <c r="R20" s="18"/>
    </row>
    <row r="21" spans="1:18" s="3" customFormat="1" ht="40.5" customHeight="1" thickBot="1" x14ac:dyDescent="0.35">
      <c r="A21" s="5">
        <v>15</v>
      </c>
      <c r="B21" s="17" t="s">
        <v>29</v>
      </c>
      <c r="C21" s="5">
        <v>349</v>
      </c>
      <c r="D21" s="6">
        <f t="shared" si="4"/>
        <v>349</v>
      </c>
      <c r="E21" s="12">
        <f t="shared" si="0"/>
        <v>1</v>
      </c>
      <c r="F21" s="21">
        <v>133</v>
      </c>
      <c r="G21" s="22">
        <v>120</v>
      </c>
      <c r="H21" s="22">
        <v>29</v>
      </c>
      <c r="I21" s="22">
        <v>8</v>
      </c>
      <c r="J21" s="22">
        <v>12</v>
      </c>
      <c r="K21" s="22">
        <v>5</v>
      </c>
      <c r="L21" s="22">
        <v>1</v>
      </c>
      <c r="M21" s="22">
        <v>15</v>
      </c>
      <c r="N21" s="22">
        <v>26</v>
      </c>
      <c r="O21" s="10">
        <f t="shared" si="5"/>
        <v>7.4498567335243557E-2</v>
      </c>
      <c r="P21" s="13">
        <f t="shared" si="2"/>
        <v>0</v>
      </c>
      <c r="Q21" s="10">
        <f t="shared" si="3"/>
        <v>0</v>
      </c>
      <c r="R21" s="18"/>
    </row>
    <row r="22" spans="1:18" s="3" customFormat="1" ht="40.5" customHeight="1" thickBot="1" x14ac:dyDescent="0.35">
      <c r="A22" s="5">
        <v>16</v>
      </c>
      <c r="B22" s="17" t="s">
        <v>30</v>
      </c>
      <c r="C22" s="5">
        <v>240</v>
      </c>
      <c r="D22" s="6">
        <f t="shared" si="4"/>
        <v>240</v>
      </c>
      <c r="E22" s="12">
        <f t="shared" si="0"/>
        <v>1</v>
      </c>
      <c r="F22" s="21">
        <v>65</v>
      </c>
      <c r="G22" s="22">
        <v>141</v>
      </c>
      <c r="H22" s="22">
        <v>0</v>
      </c>
      <c r="I22" s="22">
        <v>4</v>
      </c>
      <c r="J22" s="22">
        <v>0</v>
      </c>
      <c r="K22" s="22">
        <v>19</v>
      </c>
      <c r="L22" s="22">
        <v>2</v>
      </c>
      <c r="M22" s="22">
        <v>3</v>
      </c>
      <c r="N22" s="22">
        <v>6</v>
      </c>
      <c r="O22" s="10">
        <f t="shared" si="5"/>
        <v>2.5000000000000001E-2</v>
      </c>
      <c r="P22" s="13">
        <f t="shared" si="2"/>
        <v>0</v>
      </c>
      <c r="Q22" s="10">
        <f t="shared" si="3"/>
        <v>0</v>
      </c>
      <c r="R22" s="18"/>
    </row>
    <row r="23" spans="1:18" s="3" customFormat="1" ht="40.5" customHeight="1" thickBot="1" x14ac:dyDescent="0.35">
      <c r="A23" s="5">
        <v>17</v>
      </c>
      <c r="B23" s="17" t="s">
        <v>31</v>
      </c>
      <c r="C23" s="5">
        <v>242</v>
      </c>
      <c r="D23" s="6">
        <f t="shared" si="4"/>
        <v>237</v>
      </c>
      <c r="E23" s="12">
        <f t="shared" si="0"/>
        <v>0.97933884297520657</v>
      </c>
      <c r="F23" s="21">
        <v>95</v>
      </c>
      <c r="G23" s="22">
        <v>56</v>
      </c>
      <c r="H23" s="22">
        <v>14</v>
      </c>
      <c r="I23" s="22">
        <v>0</v>
      </c>
      <c r="J23" s="22">
        <v>8</v>
      </c>
      <c r="K23" s="22">
        <v>12</v>
      </c>
      <c r="L23" s="22">
        <v>2</v>
      </c>
      <c r="M23" s="22">
        <v>18</v>
      </c>
      <c r="N23" s="22">
        <v>32</v>
      </c>
      <c r="O23" s="10">
        <f t="shared" si="5"/>
        <v>0.13502109704641349</v>
      </c>
      <c r="P23" s="13">
        <f t="shared" si="2"/>
        <v>5</v>
      </c>
      <c r="Q23" s="10">
        <f t="shared" si="3"/>
        <v>2.0661157024793389E-2</v>
      </c>
      <c r="R23" s="18"/>
    </row>
    <row r="24" spans="1:18" s="3" customFormat="1" ht="40.5" customHeight="1" thickBot="1" x14ac:dyDescent="0.35">
      <c r="A24" s="16">
        <v>18</v>
      </c>
      <c r="B24" s="17" t="s">
        <v>32</v>
      </c>
      <c r="C24" s="5">
        <v>445</v>
      </c>
      <c r="D24" s="6">
        <f t="shared" si="4"/>
        <v>436</v>
      </c>
      <c r="E24" s="12">
        <f t="shared" si="0"/>
        <v>0.97977528089887644</v>
      </c>
      <c r="F24" s="21">
        <v>170</v>
      </c>
      <c r="G24" s="22">
        <v>99</v>
      </c>
      <c r="H24" s="22">
        <v>16</v>
      </c>
      <c r="I24" s="22">
        <v>4</v>
      </c>
      <c r="J24" s="22">
        <v>50</v>
      </c>
      <c r="K24" s="22">
        <v>5</v>
      </c>
      <c r="L24" s="22">
        <v>5</v>
      </c>
      <c r="M24" s="22">
        <v>10</v>
      </c>
      <c r="N24" s="22">
        <v>77</v>
      </c>
      <c r="O24" s="10">
        <f t="shared" si="5"/>
        <v>0.17660550458715596</v>
      </c>
      <c r="P24" s="13">
        <f t="shared" si="2"/>
        <v>9</v>
      </c>
      <c r="Q24" s="10">
        <f t="shared" si="3"/>
        <v>2.0224719101123594E-2</v>
      </c>
      <c r="R24" s="18"/>
    </row>
  </sheetData>
  <autoFilter ref="A5:R24" xr:uid="{00000000-0001-0000-0000-000000000000}"/>
  <mergeCells count="11">
    <mergeCell ref="A2:Q2"/>
    <mergeCell ref="P4:P5"/>
    <mergeCell ref="Q4:Q5"/>
    <mergeCell ref="A6:B6"/>
    <mergeCell ref="M3:N3"/>
    <mergeCell ref="A4:A5"/>
    <mergeCell ref="B4:B5"/>
    <mergeCell ref="C4:C5"/>
    <mergeCell ref="D4:D5"/>
    <mergeCell ref="F4:N4"/>
    <mergeCell ref="E4:E5"/>
  </mergeCells>
  <conditionalFormatting sqref="E6:E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6:O2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6:Q2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7559055118110237" right="0.19685039370078741" top="0.31496062992125984" bottom="0.31496062992125984" header="0.23622047244094491" footer="0.19685039370078741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2026-04-24T14:38:40Z</cp:lastPrinted>
  <dcterms:created xsi:type="dcterms:W3CDTF">2026-02-10T06:55:09Z</dcterms:created>
  <dcterms:modified xsi:type="dcterms:W3CDTF">2026-06-04T13:46:45Z</dcterms:modified>
</cp:coreProperties>
</file>